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125" windowHeight="13140"/>
  </bookViews>
  <sheets>
    <sheet name="缺项材料选用定价审批表" sheetId="1" r:id="rId1"/>
  </sheets>
  <definedNames>
    <definedName name="_xlnm.Print_Area" localSheetId="0">缺项材料选用定价审批表!$A$1:$M$47</definedName>
  </definedNames>
  <calcPr calcId="125725" iterate="1"/>
</workbook>
</file>

<file path=xl/calcChain.xml><?xml version="1.0" encoding="utf-8"?>
<calcChain xmlns="http://schemas.openxmlformats.org/spreadsheetml/2006/main">
  <c r="L21" i="1"/>
  <c r="L30"/>
  <c r="L31"/>
  <c r="L32"/>
  <c r="L33"/>
  <c r="L34"/>
  <c r="L35"/>
  <c r="L36"/>
  <c r="L29"/>
  <c r="H36"/>
  <c r="H34"/>
  <c r="H7"/>
  <c r="H35"/>
  <c r="H33"/>
  <c r="H32"/>
  <c r="H31"/>
  <c r="H9"/>
  <c r="H22"/>
  <c r="H23"/>
  <c r="H27"/>
  <c r="H28"/>
  <c r="H26"/>
  <c r="H24"/>
  <c r="H25"/>
  <c r="H13"/>
  <c r="H17"/>
  <c r="H16"/>
  <c r="H15"/>
  <c r="H14"/>
  <c r="H18"/>
  <c r="H19"/>
  <c r="H20"/>
  <c r="H21"/>
  <c r="H10"/>
  <c r="H11"/>
  <c r="H29"/>
  <c r="H12"/>
  <c r="H30"/>
  <c r="H8"/>
  <c r="H38" l="1"/>
</calcChain>
</file>

<file path=xl/sharedStrings.xml><?xml version="1.0" encoding="utf-8"?>
<sst xmlns="http://schemas.openxmlformats.org/spreadsheetml/2006/main" count="163" uniqueCount="122">
  <si>
    <t>龙岩市本级财政投资建设项目缺项材料选用定价审批表</t>
  </si>
  <si>
    <t>项目   基本   情况</t>
  </si>
  <si>
    <t>立项批复项目名称</t>
  </si>
  <si>
    <t>龙岩莲花湖安置小区通信配套设施工程</t>
  </si>
  <si>
    <t>立项批复文号</t>
  </si>
  <si>
    <t xml:space="preserve"> </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</si>
  <si>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</si>
  <si>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</si>
  <si>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</si>
  <si>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</si>
  <si>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</si>
  <si>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</si>
  <si>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</si>
  <si>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</si>
  <si>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</si>
  <si>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</si>
  <si>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</si>
  <si>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</si>
  <si>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</si>
  <si>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</si>
  <si>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</si>
  <si>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</si>
  <si>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</si>
  <si>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</si>
  <si>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t>m</t>
  </si>
  <si>
    <t>35mmm2</t>
  </si>
  <si>
    <t>个</t>
  </si>
  <si>
    <t xml:space="preserve">AC-PDB（配置63A空开） </t>
  </si>
  <si>
    <t>台</t>
  </si>
  <si>
    <t>套</t>
  </si>
  <si>
    <t>宽800x深600x高2000mm</t>
  </si>
  <si>
    <t>架</t>
  </si>
  <si>
    <t xml:space="preserve">满配尾纤及SC珐琅头 </t>
  </si>
  <si>
    <t>框</t>
  </si>
  <si>
    <t>kg</t>
  </si>
  <si>
    <t>付</t>
  </si>
  <si>
    <t>GYXTW-48B1</t>
  </si>
  <si>
    <t>GYXTW-24B1</t>
  </si>
  <si>
    <t>GJXH-1B6a2</t>
  </si>
  <si>
    <t>材质规格：PVC材质，尺寸W110*H33*D1mm          内容格式：内容激光打印</t>
  </si>
  <si>
    <t>张</t>
  </si>
  <si>
    <t>PVC材质，尺寸W140*H52*D1mm          内容格式：内容激光打印</t>
  </si>
  <si>
    <t>不干胶纸质材料 标签面大小： 高（12mm ）× 厚（0.15mm ）</t>
  </si>
  <si>
    <r>
      <rPr>
        <sz val="10"/>
        <rFont val="宋体"/>
        <charset val="134"/>
        <scheme val="major"/>
      </rPr>
      <t>PVC材质，尺寸W190*H84*D1mm</t>
    </r>
    <r>
      <rPr>
        <sz val="10"/>
        <rFont val="宋体"/>
        <charset val="134"/>
        <scheme val="major"/>
      </rPr>
      <t xml:space="preserve">  </t>
    </r>
    <r>
      <rPr>
        <sz val="10"/>
        <rFont val="宋体"/>
        <charset val="134"/>
        <scheme val="major"/>
      </rPr>
      <t xml:space="preserve">内容格式：内容激光打印 </t>
    </r>
  </si>
  <si>
    <t>合计</t>
  </si>
  <si>
    <t>专家签署意见</t>
  </si>
  <si>
    <t xml:space="preserve">                          
                                            年      月      日
        </t>
  </si>
  <si>
    <t>签署意见</t>
  </si>
  <si>
    <t xml:space="preserve">                                                                                  （内容可另附页）
                                                                 单位负责人：（签字、加盖单位公章）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</si>
  <si>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</si>
  <si>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</si>
  <si>
    <t>m</t>
    <phoneticPr fontId="15" type="noConversion"/>
  </si>
  <si>
    <t>套</t>
    <phoneticPr fontId="15" type="noConversion"/>
  </si>
  <si>
    <t>福州兴荣盛电子有限公司                 
报价:465
新罗区闽龙电子计算机经营部
报价:480
大同鹏浤网络科技有限公司
报价:535</t>
    <phoneticPr fontId="15" type="noConversion"/>
  </si>
  <si>
    <t>福州兴荣盛电子有限公司                 
报价:8.3
新罗区闽龙电子计算机经营部
报价:8
大同鹏浤网络科技有限公司
报价:11</t>
    <phoneticPr fontId="15" type="noConversion"/>
  </si>
  <si>
    <t>福州兴荣盛电子有限公司                 
报价:4.5
新罗区闽龙电子计算机经营部
报价:4.5
大同鹏浤网络科技有限公司
报价:3.8</t>
    <phoneticPr fontId="15" type="noConversion"/>
  </si>
  <si>
    <t>福州兴荣盛电子有限公司                 
报价:0.7
新罗区闽龙电子计算机经营部
报价:0.85
大同鹏浤网络科技有限公司
报价:1.15</t>
    <phoneticPr fontId="15" type="noConversion"/>
  </si>
  <si>
    <t>福州兴荣盛电子有限公司                 
报价:6
新罗区闽龙电子计算机经营部
报价:6
大同鹏浤网络科技有限公司
报价:6.35</t>
    <phoneticPr fontId="15" type="noConversion"/>
  </si>
  <si>
    <t>福州兴荣盛电子有限公司                 
报价:273
新罗区闽龙电子计算机经营部
报价:260
大同鹏浤网络科技有限公司
报价:315</t>
    <phoneticPr fontId="15" type="noConversion"/>
  </si>
  <si>
    <t>福州兴荣盛电子有限公司                 
报价:23
新罗区闽龙电子计算机经营部
报价:17
大同鹏浤网络科技有限公司
报价:23</t>
    <phoneticPr fontId="15" type="noConversion"/>
  </si>
  <si>
    <t>福州兴荣盛电子有限公司                 
报价:6.1
新罗区闽龙电子计算机经营部
报价:7
大同鹏浤网络科技有限公司
报价:7.65</t>
    <phoneticPr fontId="15" type="noConversion"/>
  </si>
  <si>
    <t>福州兴荣盛电子有限公司                 
报价:4.75
新罗区闽龙电子计算机经营部
报价:4.8
大同鹏浤网络科技有限公司
报价:6.6</t>
    <phoneticPr fontId="15" type="noConversion"/>
  </si>
  <si>
    <t>厦门市2024年4月建设工程材料（综合）价格单模光缆6芯3.01元/m                     福州兴荣盛电子有限公司                 
报价:2.03
新罗区闽龙电子计算机经营部
报价:2.38
大同鹏浤网络科技有限公司
报价:2.12</t>
    <phoneticPr fontId="15" type="noConversion"/>
  </si>
  <si>
    <t xml:space="preserve"> </t>
    <phoneticPr fontId="15" type="noConversion"/>
  </si>
  <si>
    <t>m</t>
    <phoneticPr fontId="15" type="noConversion"/>
  </si>
  <si>
    <t>厦门市2022年4月建设工程材料（综合）价格MPP电力电缆保护管φ110价格38.94元/m</t>
    <phoneticPr fontId="15" type="noConversion"/>
  </si>
  <si>
    <t>连城县2023年4月建设工程材料（综合）价格双管荧光灯 2*36W价格60.86元/套</t>
    <phoneticPr fontId="15" type="noConversion"/>
  </si>
  <si>
    <t>新罗区2023年4月建设工程材料（综合）价格换算：1.96*（4.591+5.217-4.390）=10.62元/m</t>
    <phoneticPr fontId="15" type="noConversion"/>
  </si>
  <si>
    <t>套</t>
    <phoneticPr fontId="15" type="noConversion"/>
  </si>
  <si>
    <t>新罗区2023年4月建设工程材料（综合）价格中铜排价格换算：300*10*8.9/1000*0.1*58.38=155.87元/m</t>
    <phoneticPr fontId="15" type="noConversion"/>
  </si>
  <si>
    <r>
      <t>6</t>
    </r>
    <r>
      <rPr>
        <sz val="11"/>
        <rFont val="宋体"/>
        <charset val="134"/>
      </rPr>
      <t>00*100</t>
    </r>
    <phoneticPr fontId="15" type="noConversion"/>
  </si>
  <si>
    <t>BVR-6</t>
  </si>
  <si>
    <t>厦门市2022年建设工程材料（综合）价格</t>
    <phoneticPr fontId="15" type="noConversion"/>
  </si>
  <si>
    <r>
      <t>2023.4月新罗区建设工程材料（综合）价格按桥架500*100价格换算106.12/0.6*0.7=123.81</t>
    </r>
    <r>
      <rPr>
        <sz val="11"/>
        <rFont val="宋体"/>
        <family val="3"/>
        <charset val="134"/>
      </rPr>
      <t>m/元</t>
    </r>
    <phoneticPr fontId="15" type="noConversion"/>
  </si>
  <si>
    <t>按报价总价最低新罗区闽龙电子计算机经营部报价</t>
    <phoneticPr fontId="15" type="noConversion"/>
  </si>
  <si>
    <t>厦门市2024年4月建设工程材料（综合）价格单模光缆24芯5.56元/m                     福州兴荣盛电子有限公司                 
报价:4.1
新罗区闽龙电子计算机经营部
报价:4.15
大同鹏浤网络科技有限公司
报价:5.23</t>
    <phoneticPr fontId="15" type="noConversion"/>
  </si>
  <si>
    <t>厦门市2024年4月建设工程材料（综合）价格单芯皮线光缆0.36元/m                     福州兴荣盛电子有限公司                 
报价:0.8
新罗区闽龙电子计算机经营部
报价:0.63
大同鹏浤网络科技有限公司
报价:0.88</t>
    <phoneticPr fontId="15" type="noConversion"/>
  </si>
  <si>
    <t>交流配电箱</t>
    <phoneticPr fontId="15" type="noConversion"/>
  </si>
  <si>
    <t xml:space="preserve">福建亿瑞电力科技有限公司
电话13859511815
报价482（含税）
龙岩市中誉电气有限公司
电话0597-222335
报价861（含税）
</t>
    <phoneticPr fontId="15" type="noConversion"/>
  </si>
  <si>
    <t>预算编制单位按亿瑞报价*0.885</t>
    <phoneticPr fontId="15" type="noConversion"/>
  </si>
  <si>
    <t xml:space="preserve">金属桥架 </t>
    <phoneticPr fontId="15" type="noConversion"/>
  </si>
  <si>
    <t>铜接线端子</t>
    <phoneticPr fontId="15" type="noConversion"/>
  </si>
  <si>
    <t>市场询价</t>
    <phoneticPr fontId="15" type="noConversion"/>
  </si>
  <si>
    <t xml:space="preserve">220V/18W双管LED灯 </t>
    <phoneticPr fontId="15" type="noConversion"/>
  </si>
  <si>
    <t>用户机柜</t>
    <phoneticPr fontId="15" type="noConversion"/>
  </si>
  <si>
    <t>福州兴荣盛电子有限公司                 
报价:4200
新罗区闽龙电子计算机经营部
报价:4650
大同鹏浤网络科技有限公司
报价:5100</t>
    <phoneticPr fontId="15" type="noConversion"/>
  </si>
  <si>
    <t>72芯一体化终端熔接框 高度：4U</t>
    <phoneticPr fontId="15" type="noConversion"/>
  </si>
  <si>
    <t>福州兴荣盛电子有限公司                 
报价:765
新罗区闽龙电子计算机经营部
报价:710
大同鹏浤网络科技有限公司
报价:810</t>
    <phoneticPr fontId="15" type="noConversion"/>
  </si>
  <si>
    <t xml:space="preserve">铝合金走线架 </t>
    <phoneticPr fontId="15" type="noConversion"/>
  </si>
  <si>
    <t>走线架直通连接件</t>
    <phoneticPr fontId="15" type="noConversion"/>
  </si>
  <si>
    <t>走线架转角连接件</t>
    <phoneticPr fontId="15" type="noConversion"/>
  </si>
  <si>
    <t>走线架对墙连接件</t>
    <phoneticPr fontId="15" type="noConversion"/>
  </si>
  <si>
    <t>福州兴荣盛电子有限公司                 
报价:9.8
新罗区闽龙电子计算机经营部
报价:8.31
大同鹏浤网络科技有限公司
报价:11</t>
    <phoneticPr fontId="15" type="noConversion"/>
  </si>
  <si>
    <t>光缆</t>
    <phoneticPr fontId="15" type="noConversion"/>
  </si>
  <si>
    <t>6芯皮缆</t>
    <phoneticPr fontId="15" type="noConversion"/>
  </si>
  <si>
    <t>48芯直熔箱</t>
    <phoneticPr fontId="15" type="noConversion"/>
  </si>
  <si>
    <t>福州兴荣盛电子有限公司                 
报价:21
新罗区闽龙电子计算机经营部
报价:19.5
大同鹏浤网络科技有限公司
报价:27</t>
    <phoneticPr fontId="15" type="noConversion"/>
  </si>
  <si>
    <t>楼层配线箱挂牌</t>
    <phoneticPr fontId="15" type="noConversion"/>
  </si>
  <si>
    <t xml:space="preserve">皮缆标签 </t>
    <phoneticPr fontId="15" type="noConversion"/>
  </si>
  <si>
    <t>ODM框面板标签制作 打印过塑</t>
    <phoneticPr fontId="15" type="noConversion"/>
  </si>
  <si>
    <t>MPP110*10管</t>
    <phoneticPr fontId="15" type="noConversion"/>
  </si>
  <si>
    <t>接地母线敷设</t>
    <phoneticPr fontId="15" type="noConversion"/>
  </si>
  <si>
    <t>带接地插孔的单相插座/5A</t>
    <phoneticPr fontId="15" type="noConversion"/>
  </si>
  <si>
    <t>新罗区2023年4月建设工程材料（综合）价格单相三孔暗插座价格10.39元/套</t>
    <phoneticPr fontId="15" type="noConversion"/>
  </si>
  <si>
    <t>绝缘电线</t>
    <phoneticPr fontId="15" type="noConversion"/>
  </si>
  <si>
    <t>新罗区2023年4月建设工程材料（综合）价格与厦门信息价换算：1.668*1.045=1.73元/m</t>
    <phoneticPr fontId="15" type="noConversion"/>
  </si>
  <si>
    <t>厦门市2023年4月建设工程材料（综合）价格</t>
    <phoneticPr fontId="15" type="noConversion"/>
  </si>
  <si>
    <t>厦门市2024年4月建设工程材料（综合）价格单模光缆48芯9.15元/m                     福州兴荣盛电子有限公司                 
报价:6.73
新罗区闽龙电子计算机经营部
报价:6.8
大同鹏浤网络科技有限公司
报价:7.8</t>
    <phoneticPr fontId="15" type="noConversion"/>
  </si>
  <si>
    <t>桥架支撑架(成品)</t>
    <phoneticPr fontId="15" type="noConversion"/>
  </si>
  <si>
    <t>走线架吊挂</t>
    <phoneticPr fontId="15" type="noConversion"/>
  </si>
  <si>
    <t>光缆</t>
    <phoneticPr fontId="15" type="noConversion"/>
  </si>
  <si>
    <t xml:space="preserve">光缆挂牌  </t>
    <phoneticPr fontId="15" type="noConversion"/>
  </si>
  <si>
    <t xml:space="preserve">用户机柜挂牌 </t>
    <phoneticPr fontId="15" type="noConversion"/>
  </si>
  <si>
    <t>镀锌扁钢50*5</t>
    <phoneticPr fontId="15" type="noConversion"/>
  </si>
  <si>
    <t>ZR-BV-2.5</t>
    <phoneticPr fontId="15" type="noConversion"/>
  </si>
  <si>
    <t>镀锌接地铜排300x10x100mm</t>
    <phoneticPr fontId="15" type="noConversion"/>
  </si>
  <si>
    <t>铸铁爬梯</t>
    <phoneticPr fontId="15" type="noConversion"/>
  </si>
  <si>
    <t>+</t>
    <phoneticPr fontId="15" type="noConversion"/>
  </si>
  <si>
    <t>宽600mm</t>
    <phoneticPr fontId="15" type="noConversion"/>
  </si>
  <si>
    <t>(高x宽x深)(mm)：440*360*75</t>
    <phoneticPr fontId="15" type="noConversion"/>
  </si>
  <si>
    <t>光纤86盒</t>
    <phoneticPr fontId="15" type="noConversion"/>
  </si>
  <si>
    <t>（含2个适配器/SC口、2条尾纤）</t>
    <phoneticPr fontId="15" type="noConversion"/>
  </si>
</sst>
</file>

<file path=xl/styles.xml><?xml version="1.0" encoding="utf-8"?>
<styleSheet xmlns="http://schemas.openxmlformats.org/spreadsheetml/2006/main">
  <numFmts count="1">
    <numFmt numFmtId="176" formatCode="0.00_ "/>
  </numFmts>
  <fonts count="22">
    <font>
      <sz val="11"/>
      <color theme="1"/>
      <name val="宋体"/>
      <charset val="134"/>
      <scheme val="minor"/>
    </font>
    <font>
      <b/>
      <sz val="18"/>
      <color theme="1"/>
      <name val="宋体"/>
      <charset val="134"/>
      <scheme val="minor"/>
    </font>
    <font>
      <b/>
      <sz val="11"/>
      <color theme="1"/>
      <name val="宋体"/>
      <charset val="134"/>
      <scheme val="minor"/>
    </font>
    <font>
      <sz val="11"/>
      <color theme="1"/>
      <name val="宋体"/>
      <charset val="134"/>
      <scheme val="minor"/>
    </font>
    <font>
      <sz val="11"/>
      <name val="宋体"/>
      <charset val="134"/>
    </font>
    <font>
      <sz val="11"/>
      <color indexed="8"/>
      <name val="宋体"/>
      <charset val="134"/>
    </font>
    <font>
      <sz val="10"/>
      <name val="宋体"/>
      <charset val="134"/>
      <scheme val="major"/>
    </font>
    <font>
      <sz val="11"/>
      <color indexed="8"/>
      <name val="Calibri"/>
      <family val="2"/>
    </font>
    <font>
      <b/>
      <sz val="12"/>
      <name val="宋体"/>
      <charset val="134"/>
    </font>
    <font>
      <sz val="11"/>
      <color rgb="FFFF0000"/>
      <name val="宋体"/>
      <charset val="134"/>
      <scheme val="minor"/>
    </font>
    <font>
      <b/>
      <sz val="10"/>
      <color theme="1"/>
      <name val="宋体"/>
      <charset val="134"/>
      <scheme val="minor"/>
    </font>
    <font>
      <sz val="10"/>
      <name val="Arial"/>
      <family val="2"/>
    </font>
    <font>
      <sz val="12"/>
      <name val="宋体"/>
      <charset val="134"/>
    </font>
    <font>
      <sz val="11"/>
      <color theme="1"/>
      <name val="Calibri"/>
      <family val="2"/>
    </font>
    <font>
      <sz val="12"/>
      <name val="宋体"/>
      <charset val="134"/>
    </font>
    <font>
      <sz val="9"/>
      <name val="宋体"/>
      <charset val="134"/>
      <scheme val="minor"/>
    </font>
    <font>
      <sz val="11"/>
      <color theme="1"/>
      <name val="宋体"/>
      <family val="3"/>
      <charset val="134"/>
      <scheme val="minor"/>
    </font>
    <font>
      <sz val="11"/>
      <name val="宋体"/>
      <family val="3"/>
      <charset val="134"/>
    </font>
    <font>
      <sz val="12"/>
      <name val="宋体"/>
      <family val="3"/>
      <charset val="134"/>
    </font>
    <font>
      <b/>
      <sz val="11"/>
      <name val="宋体"/>
      <family val="3"/>
      <charset val="134"/>
    </font>
    <font>
      <b/>
      <sz val="11"/>
      <name val="Calibri"/>
      <family val="2"/>
    </font>
    <font>
      <sz val="1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alignment vertical="center"/>
    </xf>
    <xf numFmtId="0" fontId="11" fillId="0" borderId="0"/>
    <xf numFmtId="0" fontId="12" fillId="0" borderId="0">
      <alignment vertical="center"/>
    </xf>
    <xf numFmtId="0" fontId="13" fillId="0" borderId="0"/>
    <xf numFmtId="0" fontId="12" fillId="0" borderId="0"/>
    <xf numFmtId="0" fontId="14" fillId="0" borderId="0"/>
    <xf numFmtId="0" fontId="3" fillId="0" borderId="0">
      <alignment vertical="center"/>
    </xf>
    <xf numFmtId="0" fontId="7" fillId="0" borderId="0">
      <alignment vertical="center"/>
    </xf>
    <xf numFmtId="0" fontId="14" fillId="0" borderId="0">
      <alignment vertical="center"/>
    </xf>
    <xf numFmtId="0" fontId="11" fillId="0" borderId="0"/>
    <xf numFmtId="0" fontId="3" fillId="0" borderId="0">
      <alignment vertical="center"/>
    </xf>
    <xf numFmtId="0" fontId="16" fillId="0" borderId="0">
      <alignment vertical="center"/>
    </xf>
    <xf numFmtId="0" fontId="18" fillId="0" borderId="0">
      <alignment vertical="center"/>
    </xf>
    <xf numFmtId="0" fontId="18" fillId="0" borderId="0"/>
    <xf numFmtId="0" fontId="18" fillId="0" borderId="0"/>
    <xf numFmtId="0" fontId="16" fillId="0" borderId="0">
      <alignment vertical="center"/>
    </xf>
    <xf numFmtId="0" fontId="18" fillId="0" borderId="0">
      <alignment vertical="center"/>
    </xf>
  </cellStyleXfs>
  <cellXfs count="5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xf>
    <xf numFmtId="0" fontId="0" fillId="0" borderId="0" xfId="0" applyBorder="1" applyAlignment="1">
      <alignment horizontal="center" vertical="center" wrapText="1"/>
    </xf>
    <xf numFmtId="0" fontId="2" fillId="0" borderId="2" xfId="0" applyFont="1" applyBorder="1" applyAlignment="1">
      <alignment horizontal="center" vertical="center" wrapText="1"/>
    </xf>
    <xf numFmtId="0" fontId="8" fillId="0" borderId="4" xfId="0"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Border="1" applyAlignment="1">
      <alignment vertical="center"/>
    </xf>
    <xf numFmtId="0" fontId="2"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Fill="1" applyBorder="1" applyAlignment="1">
      <alignment horizontal="left" vertical="center" wrapText="1"/>
    </xf>
    <xf numFmtId="0" fontId="16"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1" fillId="0" borderId="2" xfId="0" applyFont="1" applyBorder="1" applyAlignment="1">
      <alignment horizontal="center" vertical="center" wrapText="1"/>
    </xf>
    <xf numFmtId="176" fontId="16" fillId="0" borderId="2"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19" fillId="0" borderId="1" xfId="6" applyFont="1" applyFill="1" applyBorder="1" applyAlignment="1">
      <alignment horizontal="center" vertical="center" wrapText="1"/>
    </xf>
    <xf numFmtId="0" fontId="20" fillId="0" borderId="1" xfId="6" applyFont="1" applyFill="1" applyBorder="1" applyAlignment="1">
      <alignment horizontal="center" vertical="center" wrapText="1"/>
    </xf>
    <xf numFmtId="176" fontId="0" fillId="0" borderId="1" xfId="0" applyNumberFormat="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left" vertical="center" wrapText="1"/>
    </xf>
    <xf numFmtId="0" fontId="3"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17">
    <cellStyle name="Normal" xfId="3"/>
    <cellStyle name="常规" xfId="0" builtinId="0"/>
    <cellStyle name="常规 11" xfId="4"/>
    <cellStyle name="常规 11 2" xfId="5"/>
    <cellStyle name="常规 11 2 2" xfId="14"/>
    <cellStyle name="常规 11 3" xfId="13"/>
    <cellStyle name="常规 12" xfId="1"/>
    <cellStyle name="常规 2" xfId="6"/>
    <cellStyle name="常规 2 2" xfId="9"/>
    <cellStyle name="常规 2 3" xfId="15"/>
    <cellStyle name="常规 3" xfId="7"/>
    <cellStyle name="常规 3 2" xfId="10"/>
    <cellStyle name="常规 4" xfId="11"/>
    <cellStyle name="常规 9" xfId="2"/>
    <cellStyle name="常规 9 2" xfId="8"/>
    <cellStyle name="常规 9 2 2" xfId="16"/>
    <cellStyle name="常规 9 3"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8"/>
  <sheetViews>
    <sheetView tabSelected="1" view="pageBreakPreview" topLeftCell="A31" zoomScale="85" zoomScaleNormal="85" zoomScaleSheetLayoutView="85" workbookViewId="0">
      <selection activeCell="G36" sqref="G36"/>
    </sheetView>
  </sheetViews>
  <sheetFormatPr defaultColWidth="9" defaultRowHeight="13.5"/>
  <cols>
    <col min="1" max="1" width="5.875" style="1" customWidth="1"/>
    <col min="2" max="2" width="4.25" style="1" customWidth="1"/>
    <col min="3" max="3" width="17.875" style="1" customWidth="1"/>
    <col min="4" max="4" width="24.75" style="1" customWidth="1"/>
    <col min="5" max="5" width="10" style="1" customWidth="1"/>
    <col min="6" max="6" width="5.25" style="2" customWidth="1"/>
    <col min="7" max="7" width="10" style="1" customWidth="1"/>
    <col min="8" max="8" width="12.375" style="3" customWidth="1"/>
    <col min="9" max="9" width="9.125" style="1" customWidth="1"/>
    <col min="10" max="10" width="24.875" style="1" customWidth="1"/>
    <col min="11" max="11" width="12.125" style="1" customWidth="1"/>
    <col min="12" max="12" width="16" style="1" customWidth="1"/>
    <col min="13" max="13" width="6.25" style="1" customWidth="1"/>
    <col min="14" max="14" width="12.625" style="1" hidden="1" customWidth="1"/>
    <col min="15" max="15" width="25" style="1" customWidth="1"/>
    <col min="16" max="16" width="26.5" style="1" customWidth="1"/>
    <col min="17" max="16384" width="9" style="1"/>
  </cols>
  <sheetData>
    <row r="1" spans="1:16" ht="37.15" customHeight="1">
      <c r="A1" s="46" t="s">
        <v>0</v>
      </c>
      <c r="B1" s="46"/>
      <c r="C1" s="46"/>
      <c r="D1" s="46"/>
      <c r="E1" s="46"/>
      <c r="F1" s="46"/>
      <c r="G1" s="46"/>
      <c r="H1" s="47"/>
      <c r="I1" s="46"/>
      <c r="J1" s="46"/>
      <c r="K1" s="46"/>
      <c r="L1" s="46"/>
      <c r="M1" s="46"/>
      <c r="N1" s="11"/>
    </row>
    <row r="2" spans="1:16" ht="28.9" customHeight="1">
      <c r="A2" s="33" t="s">
        <v>1</v>
      </c>
      <c r="B2" s="33" t="s">
        <v>2</v>
      </c>
      <c r="C2" s="33"/>
      <c r="D2" s="32" t="s">
        <v>3</v>
      </c>
      <c r="E2" s="32"/>
      <c r="F2" s="32"/>
      <c r="G2" s="32"/>
      <c r="H2" s="37"/>
      <c r="I2" s="32"/>
      <c r="J2" s="4" t="s">
        <v>4</v>
      </c>
      <c r="K2" s="48" t="s">
        <v>5</v>
      </c>
      <c r="L2" s="49"/>
      <c r="M2" s="50"/>
      <c r="N2" s="2"/>
      <c r="O2" s="2"/>
      <c r="P2" s="2"/>
    </row>
    <row r="3" spans="1:16" ht="34.15" customHeight="1">
      <c r="A3" s="33"/>
      <c r="B3" s="33" t="s">
        <v>6</v>
      </c>
      <c r="C3" s="33"/>
      <c r="D3" s="32" t="s">
        <v>7</v>
      </c>
      <c r="E3" s="32"/>
      <c r="F3" s="32"/>
      <c r="G3" s="32"/>
      <c r="H3" s="37"/>
      <c r="I3" s="32"/>
      <c r="J3" s="4" t="s">
        <v>8</v>
      </c>
      <c r="K3" s="51" t="s">
        <v>5</v>
      </c>
      <c r="L3" s="52"/>
      <c r="M3" s="53"/>
      <c r="N3" s="2"/>
      <c r="O3" s="2"/>
      <c r="P3" s="2"/>
    </row>
    <row r="4" spans="1:16" ht="19.149999999999999" customHeight="1">
      <c r="A4" s="41" t="s">
        <v>9</v>
      </c>
      <c r="B4" s="33" t="s">
        <v>10</v>
      </c>
      <c r="C4" s="33" t="s">
        <v>11</v>
      </c>
      <c r="D4" s="32" t="s">
        <v>12</v>
      </c>
      <c r="E4" s="32"/>
      <c r="F4" s="32"/>
      <c r="G4" s="32"/>
      <c r="H4" s="37"/>
      <c r="I4" s="32"/>
      <c r="J4" s="32" t="s">
        <v>13</v>
      </c>
      <c r="K4" s="32"/>
      <c r="L4" s="32"/>
      <c r="M4" s="32"/>
    </row>
    <row r="5" spans="1:16" ht="13.7" customHeight="1">
      <c r="A5" s="32"/>
      <c r="B5" s="33"/>
      <c r="C5" s="33"/>
      <c r="D5" s="33" t="s">
        <v>14</v>
      </c>
      <c r="E5" s="33" t="s">
        <v>15</v>
      </c>
      <c r="F5" s="33" t="s">
        <v>16</v>
      </c>
      <c r="G5" s="33" t="s">
        <v>17</v>
      </c>
      <c r="H5" s="34" t="s">
        <v>18</v>
      </c>
      <c r="I5" s="42" t="s">
        <v>19</v>
      </c>
      <c r="J5" s="30" t="s">
        <v>20</v>
      </c>
      <c r="K5" s="35" t="s">
        <v>21</v>
      </c>
      <c r="L5" s="30" t="s">
        <v>22</v>
      </c>
      <c r="M5" s="30" t="s">
        <v>23</v>
      </c>
    </row>
    <row r="6" spans="1:16" ht="55.5" customHeight="1">
      <c r="A6" s="32"/>
      <c r="B6" s="33"/>
      <c r="C6" s="33"/>
      <c r="D6" s="33"/>
      <c r="E6" s="33"/>
      <c r="F6" s="33"/>
      <c r="G6" s="33"/>
      <c r="H6" s="34"/>
      <c r="I6" s="43"/>
      <c r="J6" s="31"/>
      <c r="K6" s="36"/>
      <c r="L6" s="31"/>
      <c r="M6" s="31"/>
    </row>
    <row r="7" spans="1:16" ht="55.5" customHeight="1">
      <c r="A7" s="32"/>
      <c r="B7" s="17">
        <v>1</v>
      </c>
      <c r="C7" s="5" t="s">
        <v>81</v>
      </c>
      <c r="D7" s="19" t="s">
        <v>25</v>
      </c>
      <c r="E7" s="6">
        <v>44</v>
      </c>
      <c r="F7" s="9" t="s">
        <v>26</v>
      </c>
      <c r="G7" s="7">
        <v>4.25</v>
      </c>
      <c r="H7" s="8">
        <f>E7*G7</f>
        <v>187</v>
      </c>
      <c r="I7" s="7"/>
      <c r="J7" s="5" t="s">
        <v>72</v>
      </c>
      <c r="K7" s="5"/>
      <c r="L7" s="22">
        <v>4.25</v>
      </c>
      <c r="M7" s="20"/>
    </row>
    <row r="8" spans="1:16" ht="55.5" customHeight="1">
      <c r="A8" s="32"/>
      <c r="B8" s="17">
        <v>2</v>
      </c>
      <c r="C8" s="5" t="s">
        <v>77</v>
      </c>
      <c r="D8" s="19" t="s">
        <v>27</v>
      </c>
      <c r="E8" s="6">
        <v>8</v>
      </c>
      <c r="F8" s="9" t="s">
        <v>28</v>
      </c>
      <c r="G8" s="7">
        <v>427</v>
      </c>
      <c r="H8" s="8">
        <f>E8*G8</f>
        <v>3416</v>
      </c>
      <c r="I8" s="7"/>
      <c r="J8" s="5" t="s">
        <v>78</v>
      </c>
      <c r="K8" s="5" t="s">
        <v>79</v>
      </c>
      <c r="L8" s="22">
        <v>427</v>
      </c>
      <c r="M8" s="20"/>
    </row>
    <row r="9" spans="1:16" ht="55.5" customHeight="1">
      <c r="A9" s="32"/>
      <c r="B9" s="17">
        <v>3</v>
      </c>
      <c r="C9" s="5" t="s">
        <v>83</v>
      </c>
      <c r="D9" s="19"/>
      <c r="E9" s="6">
        <v>30</v>
      </c>
      <c r="F9" s="9" t="s">
        <v>52</v>
      </c>
      <c r="G9" s="7">
        <v>60.86</v>
      </c>
      <c r="H9" s="8">
        <f t="shared" ref="H9:H28" si="0">E9*G9</f>
        <v>1825.8</v>
      </c>
      <c r="I9" s="7"/>
      <c r="J9" s="5" t="s">
        <v>66</v>
      </c>
      <c r="K9" s="5"/>
      <c r="L9" s="22">
        <v>60.86</v>
      </c>
      <c r="M9" s="5"/>
      <c r="P9" s="3"/>
    </row>
    <row r="10" spans="1:16" ht="55.5" customHeight="1">
      <c r="A10" s="32"/>
      <c r="B10" s="17">
        <v>4</v>
      </c>
      <c r="C10" s="5" t="s">
        <v>84</v>
      </c>
      <c r="D10" s="19" t="s">
        <v>30</v>
      </c>
      <c r="E10" s="6">
        <v>10</v>
      </c>
      <c r="F10" s="9" t="s">
        <v>31</v>
      </c>
      <c r="G10" s="7">
        <v>2100</v>
      </c>
      <c r="H10" s="8">
        <f t="shared" ref="H10:H21" si="1">E10*G10</f>
        <v>21000</v>
      </c>
      <c r="I10" s="7"/>
      <c r="J10" s="5" t="s">
        <v>85</v>
      </c>
      <c r="K10" s="5"/>
      <c r="L10" s="22">
        <v>2100</v>
      </c>
      <c r="M10" s="21"/>
      <c r="P10" s="3"/>
    </row>
    <row r="11" spans="1:16" ht="55.5" customHeight="1">
      <c r="A11" s="32"/>
      <c r="B11" s="17">
        <v>5</v>
      </c>
      <c r="C11" s="5" t="s">
        <v>86</v>
      </c>
      <c r="D11" s="19" t="s">
        <v>32</v>
      </c>
      <c r="E11" s="6">
        <v>95</v>
      </c>
      <c r="F11" s="9" t="s">
        <v>33</v>
      </c>
      <c r="G11" s="7">
        <v>710</v>
      </c>
      <c r="H11" s="8">
        <f t="shared" si="1"/>
        <v>67450</v>
      </c>
      <c r="I11" s="7"/>
      <c r="J11" s="5" t="s">
        <v>87</v>
      </c>
      <c r="K11" s="5" t="s">
        <v>74</v>
      </c>
      <c r="L11" s="22">
        <v>710</v>
      </c>
      <c r="M11" s="21"/>
    </row>
    <row r="12" spans="1:16" ht="55.5" customHeight="1">
      <c r="A12" s="32"/>
      <c r="B12" s="17">
        <v>6</v>
      </c>
      <c r="C12" s="5" t="s">
        <v>108</v>
      </c>
      <c r="D12" s="19"/>
      <c r="E12" s="6">
        <v>1219.7</v>
      </c>
      <c r="F12" s="9" t="s">
        <v>34</v>
      </c>
      <c r="G12" s="7">
        <v>6.5</v>
      </c>
      <c r="H12" s="8">
        <f t="shared" si="1"/>
        <v>7928.05</v>
      </c>
      <c r="I12" s="7"/>
      <c r="J12" s="5" t="s">
        <v>82</v>
      </c>
      <c r="K12" s="5"/>
      <c r="L12" s="22">
        <v>6.5</v>
      </c>
      <c r="M12" s="21"/>
    </row>
    <row r="13" spans="1:16" ht="94.5">
      <c r="A13" s="32"/>
      <c r="B13" s="17">
        <v>7</v>
      </c>
      <c r="C13" s="5" t="s">
        <v>88</v>
      </c>
      <c r="D13" s="27" t="s">
        <v>118</v>
      </c>
      <c r="E13" s="6">
        <v>195.7</v>
      </c>
      <c r="F13" s="9" t="s">
        <v>24</v>
      </c>
      <c r="G13" s="7">
        <v>260</v>
      </c>
      <c r="H13" s="8">
        <f t="shared" si="1"/>
        <v>50882</v>
      </c>
      <c r="I13" s="7"/>
      <c r="J13" s="5" t="s">
        <v>58</v>
      </c>
      <c r="K13" s="5" t="s">
        <v>74</v>
      </c>
      <c r="L13" s="22">
        <v>158</v>
      </c>
      <c r="M13" s="21"/>
    </row>
    <row r="14" spans="1:16" ht="94.5">
      <c r="A14" s="32"/>
      <c r="B14" s="17">
        <v>8</v>
      </c>
      <c r="C14" s="5" t="s">
        <v>89</v>
      </c>
      <c r="D14" s="19" t="s">
        <v>5</v>
      </c>
      <c r="E14" s="6">
        <v>91</v>
      </c>
      <c r="F14" s="9" t="s">
        <v>29</v>
      </c>
      <c r="G14" s="7">
        <v>4.8</v>
      </c>
      <c r="H14" s="8">
        <f t="shared" si="1"/>
        <v>436.8</v>
      </c>
      <c r="I14" s="7"/>
      <c r="J14" s="18" t="s">
        <v>61</v>
      </c>
      <c r="K14" s="18" t="s">
        <v>74</v>
      </c>
      <c r="L14" s="25">
        <v>4.8</v>
      </c>
      <c r="M14" s="21"/>
    </row>
    <row r="15" spans="1:16" ht="94.5">
      <c r="A15" s="32"/>
      <c r="B15" s="17">
        <v>9</v>
      </c>
      <c r="C15" s="5" t="s">
        <v>90</v>
      </c>
      <c r="D15" s="19" t="s">
        <v>5</v>
      </c>
      <c r="E15" s="6">
        <v>89</v>
      </c>
      <c r="F15" s="9" t="s">
        <v>29</v>
      </c>
      <c r="G15" s="7">
        <v>7</v>
      </c>
      <c r="H15" s="8">
        <f t="shared" si="1"/>
        <v>623</v>
      </c>
      <c r="I15" s="7"/>
      <c r="J15" s="5" t="s">
        <v>60</v>
      </c>
      <c r="K15" s="5" t="s">
        <v>74</v>
      </c>
      <c r="L15" s="22">
        <v>7</v>
      </c>
      <c r="M15" s="21"/>
    </row>
    <row r="16" spans="1:16" ht="94.5">
      <c r="A16" s="32"/>
      <c r="B16" s="17">
        <v>10</v>
      </c>
      <c r="C16" s="5" t="s">
        <v>91</v>
      </c>
      <c r="D16" s="19" t="s">
        <v>5</v>
      </c>
      <c r="E16" s="6">
        <v>49</v>
      </c>
      <c r="F16" s="9" t="s">
        <v>29</v>
      </c>
      <c r="G16" s="7">
        <v>8.31</v>
      </c>
      <c r="H16" s="8">
        <f t="shared" si="1"/>
        <v>407.19</v>
      </c>
      <c r="I16" s="7"/>
      <c r="J16" s="5" t="s">
        <v>92</v>
      </c>
      <c r="K16" s="5" t="s">
        <v>74</v>
      </c>
      <c r="L16" s="22">
        <v>8</v>
      </c>
      <c r="M16" s="21"/>
    </row>
    <row r="17" spans="1:16" ht="94.5">
      <c r="A17" s="32"/>
      <c r="B17" s="17">
        <v>11</v>
      </c>
      <c r="C17" s="5" t="s">
        <v>109</v>
      </c>
      <c r="D17" s="19" t="s">
        <v>5</v>
      </c>
      <c r="E17" s="6">
        <v>83</v>
      </c>
      <c r="F17" s="9" t="s">
        <v>35</v>
      </c>
      <c r="G17" s="7">
        <v>17</v>
      </c>
      <c r="H17" s="8">
        <f t="shared" si="1"/>
        <v>1411</v>
      </c>
      <c r="I17" s="7"/>
      <c r="J17" s="5" t="s">
        <v>59</v>
      </c>
      <c r="K17" s="5" t="s">
        <v>74</v>
      </c>
      <c r="L17" s="22">
        <v>17</v>
      </c>
      <c r="M17" s="21"/>
    </row>
    <row r="18" spans="1:16" ht="135">
      <c r="A18" s="32"/>
      <c r="B18" s="17">
        <v>12</v>
      </c>
      <c r="C18" s="5" t="s">
        <v>110</v>
      </c>
      <c r="D18" s="19" t="s">
        <v>36</v>
      </c>
      <c r="E18" s="6">
        <v>29068.3</v>
      </c>
      <c r="F18" s="9" t="s">
        <v>24</v>
      </c>
      <c r="G18" s="7">
        <v>6.8</v>
      </c>
      <c r="H18" s="8">
        <f t="shared" si="1"/>
        <v>197664.44</v>
      </c>
      <c r="I18" s="7"/>
      <c r="J18" s="18" t="s">
        <v>107</v>
      </c>
      <c r="K18" s="18" t="s">
        <v>74</v>
      </c>
      <c r="L18" s="25">
        <v>6.8</v>
      </c>
      <c r="M18" s="21"/>
    </row>
    <row r="19" spans="1:16" ht="135">
      <c r="A19" s="32"/>
      <c r="B19" s="17">
        <v>13</v>
      </c>
      <c r="C19" s="5" t="s">
        <v>93</v>
      </c>
      <c r="D19" s="19" t="s">
        <v>37</v>
      </c>
      <c r="E19" s="6">
        <v>4938.33</v>
      </c>
      <c r="F19" s="9" t="s">
        <v>24</v>
      </c>
      <c r="G19" s="7">
        <v>4.0999999999999996</v>
      </c>
      <c r="H19" s="8">
        <f t="shared" si="1"/>
        <v>20247.152999999998</v>
      </c>
      <c r="I19" s="7"/>
      <c r="J19" s="18" t="s">
        <v>75</v>
      </c>
      <c r="K19" s="18" t="s">
        <v>74</v>
      </c>
      <c r="L19" s="25">
        <v>4.0999999999999996</v>
      </c>
      <c r="M19" s="21"/>
    </row>
    <row r="20" spans="1:16" ht="135">
      <c r="A20" s="32"/>
      <c r="B20" s="17">
        <v>14</v>
      </c>
      <c r="C20" s="5" t="s">
        <v>93</v>
      </c>
      <c r="D20" s="19" t="s">
        <v>38</v>
      </c>
      <c r="E20" s="6">
        <v>123562.64</v>
      </c>
      <c r="F20" s="9" t="s">
        <v>24</v>
      </c>
      <c r="G20" s="7">
        <v>0.63</v>
      </c>
      <c r="H20" s="8">
        <f t="shared" si="1"/>
        <v>77844.463199999998</v>
      </c>
      <c r="I20" s="7"/>
      <c r="J20" s="18" t="s">
        <v>76</v>
      </c>
      <c r="K20" s="18" t="s">
        <v>74</v>
      </c>
      <c r="L20" s="25">
        <v>0.63</v>
      </c>
      <c r="M20" s="21"/>
    </row>
    <row r="21" spans="1:16" ht="135">
      <c r="A21" s="32"/>
      <c r="B21" s="17">
        <v>15</v>
      </c>
      <c r="C21" s="5" t="s">
        <v>94</v>
      </c>
      <c r="D21" s="23"/>
      <c r="E21" s="6">
        <v>247.96</v>
      </c>
      <c r="F21" s="9" t="s">
        <v>24</v>
      </c>
      <c r="G21" s="7">
        <v>2.38</v>
      </c>
      <c r="H21" s="8">
        <f t="shared" si="1"/>
        <v>590.14480000000003</v>
      </c>
      <c r="I21" s="7"/>
      <c r="J21" s="5" t="s">
        <v>62</v>
      </c>
      <c r="K21" s="5" t="s">
        <v>74</v>
      </c>
      <c r="L21" s="26">
        <f>G21</f>
        <v>2.38</v>
      </c>
      <c r="M21" s="21"/>
    </row>
    <row r="22" spans="1:16" ht="94.5">
      <c r="A22" s="32"/>
      <c r="B22" s="17">
        <v>16</v>
      </c>
      <c r="C22" s="5" t="s">
        <v>95</v>
      </c>
      <c r="D22" s="27" t="s">
        <v>119</v>
      </c>
      <c r="E22" s="6">
        <v>150</v>
      </c>
      <c r="F22" s="9" t="s">
        <v>29</v>
      </c>
      <c r="G22" s="7">
        <v>480</v>
      </c>
      <c r="H22" s="8">
        <f t="shared" si="0"/>
        <v>72000</v>
      </c>
      <c r="I22" s="7"/>
      <c r="J22" s="5" t="s">
        <v>53</v>
      </c>
      <c r="K22" s="5" t="s">
        <v>74</v>
      </c>
      <c r="L22" s="22">
        <v>320</v>
      </c>
      <c r="M22" s="12"/>
    </row>
    <row r="23" spans="1:16" ht="94.5">
      <c r="A23" s="32"/>
      <c r="B23" s="17">
        <v>17</v>
      </c>
      <c r="C23" s="5" t="s">
        <v>120</v>
      </c>
      <c r="D23" s="27" t="s">
        <v>121</v>
      </c>
      <c r="E23" s="6">
        <v>2751</v>
      </c>
      <c r="F23" s="9" t="s">
        <v>29</v>
      </c>
      <c r="G23" s="7">
        <v>19.5</v>
      </c>
      <c r="H23" s="8">
        <f t="shared" si="0"/>
        <v>53644.5</v>
      </c>
      <c r="I23" s="7"/>
      <c r="J23" s="5" t="s">
        <v>96</v>
      </c>
      <c r="K23" s="5" t="s">
        <v>74</v>
      </c>
      <c r="L23" s="22">
        <v>15</v>
      </c>
      <c r="M23" s="12"/>
      <c r="P23" s="3"/>
    </row>
    <row r="24" spans="1:16" ht="54">
      <c r="A24" s="32"/>
      <c r="B24" s="17">
        <v>18</v>
      </c>
      <c r="C24" s="5" t="s">
        <v>111</v>
      </c>
      <c r="D24" s="19" t="s">
        <v>39</v>
      </c>
      <c r="E24" s="6">
        <v>3145</v>
      </c>
      <c r="F24" s="9" t="s">
        <v>40</v>
      </c>
      <c r="G24" s="7">
        <v>5</v>
      </c>
      <c r="H24" s="8">
        <f>E24*G24</f>
        <v>15725</v>
      </c>
      <c r="I24" s="7"/>
      <c r="J24" s="5" t="s">
        <v>117</v>
      </c>
      <c r="K24" s="5" t="s">
        <v>74</v>
      </c>
      <c r="L24" s="22">
        <v>5</v>
      </c>
      <c r="M24" s="20"/>
      <c r="P24" s="3"/>
    </row>
    <row r="25" spans="1:16" ht="94.5">
      <c r="A25" s="32"/>
      <c r="B25" s="17">
        <v>19</v>
      </c>
      <c r="C25" s="5" t="s">
        <v>97</v>
      </c>
      <c r="D25" s="19" t="s">
        <v>41</v>
      </c>
      <c r="E25" s="6">
        <v>150</v>
      </c>
      <c r="F25" s="9" t="s">
        <v>40</v>
      </c>
      <c r="G25" s="7">
        <v>6</v>
      </c>
      <c r="H25" s="8">
        <f>E25*G25</f>
        <v>900</v>
      </c>
      <c r="I25" s="7"/>
      <c r="J25" s="5" t="s">
        <v>57</v>
      </c>
      <c r="K25" s="5" t="s">
        <v>74</v>
      </c>
      <c r="L25" s="22">
        <v>6</v>
      </c>
      <c r="M25" s="20"/>
      <c r="P25" s="3"/>
    </row>
    <row r="26" spans="1:16" ht="94.5">
      <c r="A26" s="32"/>
      <c r="B26" s="17">
        <v>20</v>
      </c>
      <c r="C26" s="5" t="s">
        <v>98</v>
      </c>
      <c r="D26" s="19" t="s">
        <v>42</v>
      </c>
      <c r="E26" s="6">
        <v>5474</v>
      </c>
      <c r="F26" s="9" t="s">
        <v>40</v>
      </c>
      <c r="G26" s="7">
        <v>0.85</v>
      </c>
      <c r="H26" s="8">
        <f>E26*G26</f>
        <v>4652.8999999999996</v>
      </c>
      <c r="I26" s="7"/>
      <c r="J26" s="5" t="s">
        <v>56</v>
      </c>
      <c r="K26" s="5" t="s">
        <v>74</v>
      </c>
      <c r="L26" s="22">
        <v>0.85</v>
      </c>
      <c r="M26" s="20"/>
      <c r="P26" s="3"/>
    </row>
    <row r="27" spans="1:16" ht="94.5">
      <c r="A27" s="32"/>
      <c r="B27" s="17">
        <v>21</v>
      </c>
      <c r="C27" s="5" t="s">
        <v>112</v>
      </c>
      <c r="D27" s="19" t="s">
        <v>43</v>
      </c>
      <c r="E27" s="6">
        <v>10</v>
      </c>
      <c r="F27" s="9" t="s">
        <v>40</v>
      </c>
      <c r="G27" s="7">
        <v>8</v>
      </c>
      <c r="H27" s="8">
        <f t="shared" si="0"/>
        <v>80</v>
      </c>
      <c r="I27" s="7"/>
      <c r="J27" s="5" t="s">
        <v>54</v>
      </c>
      <c r="K27" s="5" t="s">
        <v>74</v>
      </c>
      <c r="L27" s="22">
        <v>8</v>
      </c>
      <c r="M27" s="12"/>
      <c r="P27" s="3"/>
    </row>
    <row r="28" spans="1:16" ht="94.5">
      <c r="A28" s="32"/>
      <c r="B28" s="17">
        <v>22</v>
      </c>
      <c r="C28" s="5" t="s">
        <v>99</v>
      </c>
      <c r="D28" s="19"/>
      <c r="E28" s="6">
        <v>95</v>
      </c>
      <c r="F28" s="9" t="s">
        <v>40</v>
      </c>
      <c r="G28" s="7">
        <v>4.5</v>
      </c>
      <c r="H28" s="8">
        <f t="shared" si="0"/>
        <v>427.5</v>
      </c>
      <c r="I28" s="7"/>
      <c r="J28" s="5" t="s">
        <v>55</v>
      </c>
      <c r="K28" s="5" t="s">
        <v>74</v>
      </c>
      <c r="L28" s="22">
        <v>4.5</v>
      </c>
      <c r="M28" s="12"/>
      <c r="P28" s="3"/>
    </row>
    <row r="29" spans="1:16" ht="40.5">
      <c r="A29" s="32"/>
      <c r="B29" s="17">
        <v>23</v>
      </c>
      <c r="C29" s="5" t="s">
        <v>100</v>
      </c>
      <c r="D29" s="23"/>
      <c r="E29" s="6">
        <v>393.46</v>
      </c>
      <c r="F29" s="9" t="s">
        <v>51</v>
      </c>
      <c r="G29" s="7">
        <v>38.94</v>
      </c>
      <c r="H29" s="8">
        <f t="shared" ref="H29:H36" si="2">E29*G29</f>
        <v>15321.332399999998</v>
      </c>
      <c r="I29" s="7"/>
      <c r="J29" s="5" t="s">
        <v>65</v>
      </c>
      <c r="K29" s="5"/>
      <c r="L29" s="22">
        <f>G29</f>
        <v>38.94</v>
      </c>
      <c r="M29" s="12"/>
      <c r="P29" s="3"/>
    </row>
    <row r="30" spans="1:16" ht="67.5">
      <c r="A30" s="32"/>
      <c r="B30" s="17">
        <v>24</v>
      </c>
      <c r="C30" s="5" t="s">
        <v>80</v>
      </c>
      <c r="D30" s="23" t="s">
        <v>70</v>
      </c>
      <c r="E30" s="6">
        <v>81</v>
      </c>
      <c r="F30" s="9" t="s">
        <v>24</v>
      </c>
      <c r="G30" s="7">
        <v>123.81</v>
      </c>
      <c r="H30" s="8">
        <f t="shared" si="2"/>
        <v>10028.61</v>
      </c>
      <c r="I30" s="7"/>
      <c r="J30" s="5" t="s">
        <v>73</v>
      </c>
      <c r="K30" s="5"/>
      <c r="L30" s="22">
        <f t="shared" ref="L30:L36" si="3">G30</f>
        <v>123.81</v>
      </c>
      <c r="M30" s="12"/>
      <c r="P30" s="3"/>
    </row>
    <row r="31" spans="1:16" ht="54">
      <c r="A31" s="32"/>
      <c r="B31" s="17">
        <v>25</v>
      </c>
      <c r="C31" s="5" t="s">
        <v>101</v>
      </c>
      <c r="D31" s="24" t="s">
        <v>113</v>
      </c>
      <c r="E31" s="6">
        <v>207.2</v>
      </c>
      <c r="F31" s="9" t="s">
        <v>64</v>
      </c>
      <c r="G31" s="7">
        <v>10.62</v>
      </c>
      <c r="H31" s="8">
        <f t="shared" si="2"/>
        <v>2200.4639999999999</v>
      </c>
      <c r="I31" s="7"/>
      <c r="J31" s="5" t="s">
        <v>67</v>
      </c>
      <c r="K31" s="5"/>
      <c r="L31" s="22">
        <f t="shared" si="3"/>
        <v>10.62</v>
      </c>
      <c r="M31" s="12"/>
      <c r="P31" s="3"/>
    </row>
    <row r="32" spans="1:16" ht="40.5">
      <c r="A32" s="32"/>
      <c r="B32" s="17">
        <v>26</v>
      </c>
      <c r="C32" s="5" t="s">
        <v>102</v>
      </c>
      <c r="D32" s="23"/>
      <c r="E32" s="6">
        <v>9</v>
      </c>
      <c r="F32" s="9" t="s">
        <v>68</v>
      </c>
      <c r="G32" s="7">
        <v>10.39</v>
      </c>
      <c r="H32" s="8">
        <f t="shared" si="2"/>
        <v>93.51</v>
      </c>
      <c r="I32" s="7"/>
      <c r="J32" s="5" t="s">
        <v>103</v>
      </c>
      <c r="K32" s="5"/>
      <c r="L32" s="22">
        <f t="shared" si="3"/>
        <v>10.39</v>
      </c>
      <c r="M32" s="12"/>
      <c r="P32" s="3"/>
    </row>
    <row r="33" spans="1:16" ht="54">
      <c r="A33" s="32"/>
      <c r="B33" s="17">
        <v>27</v>
      </c>
      <c r="C33" s="5" t="s">
        <v>104</v>
      </c>
      <c r="D33" s="24" t="s">
        <v>114</v>
      </c>
      <c r="E33" s="6">
        <v>527.37</v>
      </c>
      <c r="F33" s="9" t="s">
        <v>64</v>
      </c>
      <c r="G33" s="7">
        <v>1.73</v>
      </c>
      <c r="H33" s="8">
        <f t="shared" si="2"/>
        <v>912.3501</v>
      </c>
      <c r="I33" s="7"/>
      <c r="J33" s="5" t="s">
        <v>105</v>
      </c>
      <c r="K33" s="5"/>
      <c r="L33" s="22">
        <f t="shared" si="3"/>
        <v>1.73</v>
      </c>
      <c r="M33" s="16"/>
      <c r="P33" s="3"/>
    </row>
    <row r="34" spans="1:16" ht="27">
      <c r="A34" s="32"/>
      <c r="B34" s="17">
        <v>28</v>
      </c>
      <c r="C34" s="5" t="s">
        <v>104</v>
      </c>
      <c r="D34" s="23" t="s">
        <v>71</v>
      </c>
      <c r="E34" s="6">
        <v>466.45</v>
      </c>
      <c r="F34" s="9" t="s">
        <v>64</v>
      </c>
      <c r="G34" s="7">
        <v>3.88</v>
      </c>
      <c r="H34" s="8">
        <f t="shared" si="2"/>
        <v>1809.8259999999998</v>
      </c>
      <c r="I34" s="7"/>
      <c r="J34" s="5" t="s">
        <v>106</v>
      </c>
      <c r="K34" s="5"/>
      <c r="L34" s="22">
        <f t="shared" si="3"/>
        <v>3.88</v>
      </c>
      <c r="M34" s="16"/>
      <c r="P34" s="3"/>
    </row>
    <row r="35" spans="1:16" ht="67.5">
      <c r="A35" s="32"/>
      <c r="B35" s="17">
        <v>29</v>
      </c>
      <c r="C35" s="5" t="s">
        <v>115</v>
      </c>
      <c r="D35" s="23"/>
      <c r="E35" s="6">
        <v>29</v>
      </c>
      <c r="F35" s="9" t="s">
        <v>29</v>
      </c>
      <c r="G35" s="7">
        <v>155.87</v>
      </c>
      <c r="H35" s="8">
        <f t="shared" si="2"/>
        <v>4520.2300000000005</v>
      </c>
      <c r="I35" s="7"/>
      <c r="J35" s="5" t="s">
        <v>69</v>
      </c>
      <c r="K35" s="5"/>
      <c r="L35" s="22">
        <f t="shared" si="3"/>
        <v>155.87</v>
      </c>
      <c r="M35" s="16"/>
      <c r="P35" s="3"/>
    </row>
    <row r="36" spans="1:16" ht="27">
      <c r="A36" s="32"/>
      <c r="B36" s="17">
        <v>30</v>
      </c>
      <c r="C36" s="5" t="s">
        <v>116</v>
      </c>
      <c r="D36" s="23"/>
      <c r="E36" s="6">
        <v>55.46</v>
      </c>
      <c r="F36" s="9" t="s">
        <v>34</v>
      </c>
      <c r="G36" s="7">
        <v>6.11</v>
      </c>
      <c r="H36" s="8">
        <f t="shared" si="2"/>
        <v>338.86060000000003</v>
      </c>
      <c r="I36" s="7"/>
      <c r="J36" s="5" t="s">
        <v>72</v>
      </c>
      <c r="K36" s="5"/>
      <c r="L36" s="22">
        <f t="shared" si="3"/>
        <v>6.11</v>
      </c>
      <c r="M36" s="12"/>
      <c r="P36" s="3"/>
    </row>
    <row r="37" spans="1:16">
      <c r="A37" s="32"/>
      <c r="B37" s="17" t="s">
        <v>63</v>
      </c>
      <c r="C37" s="5"/>
      <c r="D37" s="19"/>
      <c r="E37" s="6"/>
      <c r="F37" s="9"/>
      <c r="G37" s="7"/>
      <c r="H37" s="8"/>
      <c r="I37" s="7"/>
      <c r="J37" s="5"/>
      <c r="K37" s="5"/>
      <c r="L37" s="20"/>
      <c r="M37" s="16"/>
      <c r="P37" s="3"/>
    </row>
    <row r="38" spans="1:16" ht="20.45" customHeight="1">
      <c r="A38" s="32"/>
      <c r="B38" s="32" t="s">
        <v>44</v>
      </c>
      <c r="C38" s="32"/>
      <c r="D38" s="32"/>
      <c r="E38" s="32"/>
      <c r="F38" s="32"/>
      <c r="G38" s="32"/>
      <c r="H38" s="37">
        <f>SUM(H9:H37)</f>
        <v>630965.12410000002</v>
      </c>
      <c r="I38" s="44"/>
      <c r="J38" s="32"/>
      <c r="K38" s="32"/>
      <c r="L38" s="32"/>
      <c r="M38" s="32"/>
    </row>
    <row r="39" spans="1:16" ht="21.2" customHeight="1">
      <c r="A39" s="32"/>
      <c r="B39" s="32"/>
      <c r="C39" s="32"/>
      <c r="D39" s="32"/>
      <c r="E39" s="32"/>
      <c r="F39" s="32"/>
      <c r="G39" s="32"/>
      <c r="H39" s="37"/>
      <c r="I39" s="45"/>
      <c r="J39" s="32"/>
      <c r="K39" s="32"/>
      <c r="L39" s="32"/>
      <c r="M39" s="32"/>
    </row>
    <row r="40" spans="1:16" ht="13.5" customHeight="1">
      <c r="A40" s="28" t="s">
        <v>45</v>
      </c>
      <c r="B40" s="28"/>
      <c r="C40" s="28"/>
      <c r="D40" s="29" t="s">
        <v>46</v>
      </c>
      <c r="E40" s="29"/>
      <c r="F40" s="29"/>
      <c r="G40" s="29"/>
      <c r="H40" s="29"/>
      <c r="I40" s="29"/>
      <c r="J40" s="29"/>
      <c r="K40" s="29"/>
      <c r="L40" s="29"/>
      <c r="M40" s="29"/>
    </row>
    <row r="41" spans="1:16">
      <c r="A41" s="28"/>
      <c r="B41" s="28"/>
      <c r="C41" s="28"/>
      <c r="D41" s="29"/>
      <c r="E41" s="29"/>
      <c r="F41" s="29"/>
      <c r="G41" s="29"/>
      <c r="H41" s="29"/>
      <c r="I41" s="29"/>
      <c r="J41" s="29"/>
      <c r="K41" s="29"/>
      <c r="L41" s="29"/>
      <c r="M41" s="29"/>
    </row>
    <row r="42" spans="1:16">
      <c r="A42" s="28"/>
      <c r="B42" s="28"/>
      <c r="C42" s="28"/>
      <c r="D42" s="29"/>
      <c r="E42" s="29"/>
      <c r="F42" s="29"/>
      <c r="G42" s="29"/>
      <c r="H42" s="29"/>
      <c r="I42" s="29"/>
      <c r="J42" s="29"/>
      <c r="K42" s="29"/>
      <c r="L42" s="29"/>
      <c r="M42" s="29"/>
    </row>
    <row r="43" spans="1:16">
      <c r="A43" s="28"/>
      <c r="B43" s="28"/>
      <c r="C43" s="28"/>
      <c r="D43" s="29"/>
      <c r="E43" s="29"/>
      <c r="F43" s="29"/>
      <c r="G43" s="29"/>
      <c r="H43" s="29"/>
      <c r="I43" s="29"/>
      <c r="J43" s="29"/>
      <c r="K43" s="29"/>
      <c r="L43" s="29"/>
      <c r="M43" s="29"/>
    </row>
    <row r="44" spans="1:16">
      <c r="A44" s="28"/>
      <c r="B44" s="28"/>
      <c r="C44" s="28"/>
      <c r="D44" s="29"/>
      <c r="E44" s="29"/>
      <c r="F44" s="29"/>
      <c r="G44" s="29"/>
      <c r="H44" s="29"/>
      <c r="I44" s="29"/>
      <c r="J44" s="29"/>
      <c r="K44" s="29"/>
      <c r="L44" s="29"/>
      <c r="M44" s="29"/>
    </row>
    <row r="45" spans="1:16">
      <c r="A45" s="28"/>
      <c r="B45" s="28"/>
      <c r="C45" s="28"/>
      <c r="D45" s="29"/>
      <c r="E45" s="29"/>
      <c r="F45" s="29"/>
      <c r="G45" s="29"/>
      <c r="H45" s="29"/>
      <c r="I45" s="29"/>
      <c r="J45" s="29"/>
      <c r="K45" s="29"/>
      <c r="L45" s="29"/>
      <c r="M45" s="29"/>
    </row>
    <row r="46" spans="1:16" ht="69.75" customHeight="1">
      <c r="A46" s="28" t="s">
        <v>47</v>
      </c>
      <c r="B46" s="28"/>
      <c r="C46" s="28"/>
      <c r="D46" s="29" t="s">
        <v>48</v>
      </c>
      <c r="E46" s="29"/>
      <c r="F46" s="29"/>
      <c r="G46" s="29"/>
      <c r="H46" s="29"/>
      <c r="I46" s="29"/>
      <c r="J46" s="29"/>
      <c r="K46" s="29"/>
      <c r="L46" s="29"/>
      <c r="M46" s="29"/>
      <c r="P46" s="14"/>
    </row>
    <row r="47" spans="1:16" ht="15" customHeight="1">
      <c r="A47" s="10"/>
      <c r="B47" s="38" t="s">
        <v>49</v>
      </c>
      <c r="C47" s="38"/>
      <c r="D47" s="38"/>
      <c r="E47" s="38"/>
      <c r="F47" s="38"/>
      <c r="G47" s="38"/>
      <c r="H47" s="38"/>
      <c r="I47" s="38"/>
      <c r="J47" s="38"/>
      <c r="K47" s="38"/>
      <c r="L47" s="38"/>
      <c r="M47" s="38"/>
      <c r="N47" s="13"/>
      <c r="P47" s="15"/>
    </row>
    <row r="48" spans="1:16">
      <c r="A48" s="39" t="s">
        <v>50</v>
      </c>
      <c r="B48" s="39"/>
      <c r="C48" s="39"/>
      <c r="D48" s="39"/>
      <c r="E48" s="39"/>
      <c r="F48" s="39"/>
      <c r="G48" s="39"/>
      <c r="H48" s="40"/>
      <c r="I48" s="39"/>
      <c r="J48" s="39"/>
      <c r="K48" s="39"/>
      <c r="L48" s="39"/>
      <c r="M48" s="39"/>
    </row>
  </sheetData>
  <mergeCells count="41">
    <mergeCell ref="D4:I4"/>
    <mergeCell ref="J4:M4"/>
    <mergeCell ref="M38:M39"/>
    <mergeCell ref="A1:M1"/>
    <mergeCell ref="B2:C2"/>
    <mergeCell ref="D2:I2"/>
    <mergeCell ref="K2:M2"/>
    <mergeCell ref="B3:C3"/>
    <mergeCell ref="D3:I3"/>
    <mergeCell ref="K3:M3"/>
    <mergeCell ref="B47:M47"/>
    <mergeCell ref="A48:M48"/>
    <mergeCell ref="A2:A3"/>
    <mergeCell ref="A4:A39"/>
    <mergeCell ref="B4:B6"/>
    <mergeCell ref="B38:B39"/>
    <mergeCell ref="C4:C6"/>
    <mergeCell ref="C38:C39"/>
    <mergeCell ref="D5:D6"/>
    <mergeCell ref="D38:D39"/>
    <mergeCell ref="E5:E6"/>
    <mergeCell ref="E38:E39"/>
    <mergeCell ref="F5:F6"/>
    <mergeCell ref="F38:F39"/>
    <mergeCell ref="I5:I6"/>
    <mergeCell ref="I38:I39"/>
    <mergeCell ref="A46:C46"/>
    <mergeCell ref="D46:M46"/>
    <mergeCell ref="J5:J6"/>
    <mergeCell ref="J38:J39"/>
    <mergeCell ref="A40:C45"/>
    <mergeCell ref="D40:M45"/>
    <mergeCell ref="G5:G6"/>
    <mergeCell ref="G38:G39"/>
    <mergeCell ref="H5:H6"/>
    <mergeCell ref="K5:K6"/>
    <mergeCell ref="K38:K39"/>
    <mergeCell ref="L5:L6"/>
    <mergeCell ref="L38:L39"/>
    <mergeCell ref="M5:M6"/>
    <mergeCell ref="H38:H39"/>
  </mergeCells>
  <phoneticPr fontId="15" type="noConversion"/>
  <pageMargins left="0.70763888888888904" right="0.70763888888888904" top="0.59027777777777801" bottom="0.43263888888888902" header="0.31388888888888899" footer="0.31388888888888899"/>
  <pageSetup paperSize="9" scale="83"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缺项材料选用定价审批表</vt:lpstr>
      <vt:lpstr>缺项材料选用定价审批表!Print_Area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2023-06-05T08:43:44Z</cp:lastPrinted>
  <dcterms:created xsi:type="dcterms:W3CDTF">2019-08-26T07:49:00Z</dcterms:created>
  <dcterms:modified xsi:type="dcterms:W3CDTF">2023-06-06T07:19:59Z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B4C30A6DC12344CEBCA864514588AD3B</vt:lpwstr>
  </property>
</Properties>
</file>